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85" windowHeight="6585" activeTab="1"/>
  </bookViews>
  <sheets>
    <sheet name="баланс" sheetId="1" r:id="rId1"/>
    <sheet name="отчет о прибыли" sheetId="2" r:id="rId2"/>
  </sheets>
  <definedNames>
    <definedName name="_xlnm.Print_Area" localSheetId="1">'отчет о прибыли'!$A:$IV</definedName>
  </definedNames>
  <calcPr fullCalcOnLoad="1"/>
</workbook>
</file>

<file path=xl/sharedStrings.xml><?xml version="1.0" encoding="utf-8"?>
<sst xmlns="http://schemas.openxmlformats.org/spreadsheetml/2006/main" count="65" uniqueCount="58">
  <si>
    <t xml:space="preserve">Бишкекский филиал Национального Банка Пакистана </t>
  </si>
  <si>
    <t>Прочие активы</t>
  </si>
  <si>
    <t>Прочие обязательства</t>
  </si>
  <si>
    <t xml:space="preserve">Ж.А. Табалдиева </t>
  </si>
  <si>
    <t>ОТЧЕТ О ПРИБЫЛИ И УБЫТКАХ</t>
  </si>
  <si>
    <t>Наименование статей</t>
  </si>
  <si>
    <t>ВСЕГО ПРОЦЕНТНЫЕ  ДОХОДЫ</t>
  </si>
  <si>
    <t>ВСЕГО ПРОЦЕНТНЫЕ РАСХОДЫ</t>
  </si>
  <si>
    <t>ЧИСТЫЙ ПРОЦЕНТНЫЙ ДОХОД  до формирования резерва на покрытие потенциальных убытков по ссудам</t>
  </si>
  <si>
    <t>Формирование  резерва на покрытие потенциальных убытков  по ссудам</t>
  </si>
  <si>
    <t xml:space="preserve">ЧИСТЫЙ ПРОЦЕНТНЫЙ ДОХОД </t>
  </si>
  <si>
    <t xml:space="preserve">Прочие доходы </t>
  </si>
  <si>
    <t>ЧИСТЫЕ НЕПРОЦЕНТНЫЕ ДОХОДЫ</t>
  </si>
  <si>
    <t>ВСЕГО ОПЕРАЦИОННЫЕ ДОХОДЫ</t>
  </si>
  <si>
    <t>ВСЕГО ОПЕРАЦИОННЫЕ РАСХОДЫ</t>
  </si>
  <si>
    <t xml:space="preserve">ПРИБЫЛЬ ( УБЫТКИ) ДО ВЫЧЕТА НАЛОГА НА ПРИБЫЛЬ </t>
  </si>
  <si>
    <t>Налог на прибыль</t>
  </si>
  <si>
    <t>Отсроченные налоги</t>
  </si>
  <si>
    <t>Всего: Расходы по налогу на прибыль</t>
  </si>
  <si>
    <t>ЧИСТАЯ ПРИБЫЛЬ (УБЫТКИ)</t>
  </si>
  <si>
    <t>Генеральный менеджер</t>
  </si>
  <si>
    <t>Главный бухгалтер</t>
  </si>
  <si>
    <t xml:space="preserve">                              </t>
  </si>
  <si>
    <t>БУХГАЛТЕРСКИЙ БАЛАНС</t>
  </si>
  <si>
    <t>Название статей</t>
  </si>
  <si>
    <t>Предыд. период  31/12/04.</t>
  </si>
  <si>
    <t>АКТИВЫ</t>
  </si>
  <si>
    <t xml:space="preserve">Денежные средства </t>
  </si>
  <si>
    <t>Долговые ценные бумаги, удерживаемые до погашения-государственные ценные бумаги</t>
  </si>
  <si>
    <t>Ссуды клиентам</t>
  </si>
  <si>
    <t>минус: Резерв на покрытие потенциальных кредитных и лизинговых потерь и убытков</t>
  </si>
  <si>
    <t>Ссуды клиентам, нетто</t>
  </si>
  <si>
    <t>Основные средства банка</t>
  </si>
  <si>
    <t>Нематериальные активы</t>
  </si>
  <si>
    <t xml:space="preserve"> ВСЕГО: АКТИВЫ</t>
  </si>
  <si>
    <t>ОБЯЗАТЕЛЬСТВА</t>
  </si>
  <si>
    <t xml:space="preserve">Отcроченное налоговое обязательство </t>
  </si>
  <si>
    <t>ВСЕГО: ОБЯЗАТЕЛЬСТВА</t>
  </si>
  <si>
    <t>КАПИТАЛ</t>
  </si>
  <si>
    <t>Простые акции</t>
  </si>
  <si>
    <t>Нераспределенная прибыль</t>
  </si>
  <si>
    <t>ВСЕГО: КАПИТАЛ</t>
  </si>
  <si>
    <t>ВСЕГО: ОБЯЗАТЕЛЬСТВА И КАПИТАЛ</t>
  </si>
  <si>
    <t>Субординированный долг</t>
  </si>
  <si>
    <t>Операции по РЕПО соглашению</t>
  </si>
  <si>
    <t>Остатки на счетах в  Национальном банке Кыргызской Республики</t>
  </si>
  <si>
    <t>Ссуды  банкам, нетто</t>
  </si>
  <si>
    <t>Средства клиентов</t>
  </si>
  <si>
    <t xml:space="preserve">Средства и ссуды, полученные от  банков </t>
  </si>
  <si>
    <t>Кредиты от НБКР</t>
  </si>
  <si>
    <t>Средства, предоставленные банкам</t>
  </si>
  <si>
    <t>Доходы по услугам и комиссионные полученные</t>
  </si>
  <si>
    <t>Расходы по услугам и комиссионные уплаченные</t>
  </si>
  <si>
    <t>Доходы (убытки) от операций с иностранной валютой нетто</t>
  </si>
  <si>
    <t>(тыс.сом)</t>
  </si>
  <si>
    <t>М. Наимулла Джан</t>
  </si>
  <si>
    <t>на 31 мая  2007 года</t>
  </si>
  <si>
    <t xml:space="preserve">Опреации по РЕПО соглашению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</si>
</sst>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%"/>
    <numFmt numFmtId="173" formatCode="#,##0;\(#,##0\)"/>
    <numFmt numFmtId="174" formatCode="#,##0&quot; &quot;;\-#,##0&quot; &quot;"/>
    <numFmt numFmtId="175" formatCode="#,##0&quot; &quot;;[Red]\-#,##0&quot; &quot;"/>
    <numFmt numFmtId="176" formatCode="#,##0.00&quot; &quot;;\-#,##0.00&quot; &quot;"/>
    <numFmt numFmtId="177" formatCode="#,##0.00&quot; &quot;;[Red]\-#,##0.00&quot; &quot;"/>
    <numFmt numFmtId="178" formatCode="_-* #,##0&quot; &quot;_-;\-* #,##0&quot; &quot;_-;_-* &quot;-&quot;&quot; &quot;_-;_-@_-"/>
    <numFmt numFmtId="179" formatCode="_-* #,##0_ _-;\-* #,##0_ _-;_-* &quot;-&quot;_ _-;_-@_-"/>
    <numFmt numFmtId="180" formatCode="_-* #,##0.00&quot; &quot;_-;\-* #,##0.00&quot; &quot;_-;_-* &quot;-&quot;??&quot; &quot;_-;_-@_-"/>
    <numFmt numFmtId="181" formatCode="_-* #,##0.00_ _-;\-* #,##0.00_ _-;_-* &quot;-&quot;??_ _-;_-@_-"/>
    <numFmt numFmtId="182" formatCode="#,##0.0;\(#,##0.0\)"/>
    <numFmt numFmtId="183" formatCode="#,##0.00;\(#,##0.00\)"/>
  </numFmts>
  <fonts count="1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sz val="9"/>
      <name val="Arial Cyr"/>
      <family val="2"/>
    </font>
    <font>
      <b/>
      <sz val="11"/>
      <name val="Arial Cyr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173" fontId="7" fillId="0" borderId="0" xfId="0" applyNumberFormat="1" applyFont="1" applyBorder="1" applyAlignment="1">
      <alignment/>
    </xf>
    <xf numFmtId="173" fontId="7" fillId="0" borderId="0" xfId="0" applyNumberFormat="1" applyFont="1" applyBorder="1" applyAlignment="1">
      <alignment horizontal="right"/>
    </xf>
    <xf numFmtId="173" fontId="7" fillId="0" borderId="2" xfId="0" applyNumberFormat="1" applyFont="1" applyBorder="1" applyAlignment="1">
      <alignment horizontal="right" vertical="center"/>
    </xf>
    <xf numFmtId="173" fontId="7" fillId="0" borderId="0" xfId="0" applyNumberFormat="1" applyFont="1" applyBorder="1" applyAlignment="1">
      <alignment horizontal="right" vertical="center"/>
    </xf>
    <xf numFmtId="173" fontId="7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73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2" xfId="0" applyFont="1" applyBorder="1" applyAlignment="1">
      <alignment wrapText="1"/>
    </xf>
    <xf numFmtId="173" fontId="7" fillId="0" borderId="2" xfId="0" applyNumberFormat="1" applyFont="1" applyBorder="1" applyAlignment="1">
      <alignment horizontal="right"/>
    </xf>
    <xf numFmtId="0" fontId="6" fillId="0" borderId="3" xfId="0" applyFont="1" applyBorder="1" applyAlignment="1">
      <alignment wrapText="1"/>
    </xf>
    <xf numFmtId="173" fontId="7" fillId="0" borderId="3" xfId="0" applyNumberFormat="1" applyFont="1" applyBorder="1" applyAlignment="1">
      <alignment horizontal="right"/>
    </xf>
    <xf numFmtId="0" fontId="6" fillId="0" borderId="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73" fontId="7" fillId="0" borderId="3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wrapText="1"/>
    </xf>
    <xf numFmtId="173" fontId="7" fillId="0" borderId="4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1" fontId="7" fillId="0" borderId="0" xfId="0" applyNumberFormat="1" applyFont="1" applyBorder="1" applyAlignment="1">
      <alignment horizontal="right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4" xfId="0" applyFont="1" applyBorder="1" applyAlignment="1">
      <alignment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Continuous"/>
    </xf>
    <xf numFmtId="0" fontId="7" fillId="0" borderId="5" xfId="0" applyFont="1" applyBorder="1" applyAlignment="1">
      <alignment/>
    </xf>
    <xf numFmtId="173" fontId="7" fillId="0" borderId="0" xfId="0" applyNumberFormat="1" applyFont="1" applyBorder="1" applyAlignment="1">
      <alignment vertical="center"/>
    </xf>
    <xf numFmtId="173" fontId="7" fillId="0" borderId="5" xfId="0" applyNumberFormat="1" applyFont="1" applyBorder="1" applyAlignment="1">
      <alignment vertical="center"/>
    </xf>
    <xf numFmtId="173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wrapText="1"/>
    </xf>
    <xf numFmtId="173" fontId="7" fillId="0" borderId="5" xfId="0" applyNumberFormat="1" applyFont="1" applyBorder="1" applyAlignment="1">
      <alignment/>
    </xf>
    <xf numFmtId="0" fontId="6" fillId="0" borderId="4" xfId="0" applyFont="1" applyBorder="1" applyAlignment="1">
      <alignment vertical="center" wrapText="1"/>
    </xf>
    <xf numFmtId="173" fontId="6" fillId="0" borderId="4" xfId="0" applyNumberFormat="1" applyFont="1" applyBorder="1" applyAlignment="1">
      <alignment vertical="center"/>
    </xf>
    <xf numFmtId="173" fontId="6" fillId="0" borderId="5" xfId="0" applyNumberFormat="1" applyFont="1" applyBorder="1" applyAlignment="1">
      <alignment vertical="center"/>
    </xf>
    <xf numFmtId="173" fontId="6" fillId="0" borderId="6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wrapText="1"/>
    </xf>
    <xf numFmtId="173" fontId="7" fillId="0" borderId="6" xfId="0" applyNumberFormat="1" applyFont="1" applyBorder="1" applyAlignment="1">
      <alignment/>
    </xf>
    <xf numFmtId="0" fontId="0" fillId="0" borderId="0" xfId="0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173" fontId="6" fillId="0" borderId="2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Continuous" wrapText="1"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4" xfId="0" applyBorder="1" applyAlignment="1">
      <alignment/>
    </xf>
    <xf numFmtId="0" fontId="9" fillId="0" borderId="1" xfId="0" applyFont="1" applyBorder="1" applyAlignment="1">
      <alignment horizontal="centerContinuous"/>
    </xf>
    <xf numFmtId="0" fontId="7" fillId="0" borderId="1" xfId="0" applyFont="1" applyBorder="1" applyAlignment="1">
      <alignment/>
    </xf>
    <xf numFmtId="0" fontId="9" fillId="0" borderId="0" xfId="0" applyFont="1" applyBorder="1" applyAlignment="1">
      <alignment horizontal="centerContinuous"/>
    </xf>
    <xf numFmtId="0" fontId="0" fillId="0" borderId="0" xfId="0" applyFont="1" applyBorder="1" applyAlignment="1">
      <alignment vertical="center" wrapText="1"/>
    </xf>
    <xf numFmtId="0" fontId="12" fillId="0" borderId="0" xfId="0" applyFont="1" applyAlignment="1">
      <alignment/>
    </xf>
    <xf numFmtId="0" fontId="7" fillId="0" borderId="0" xfId="0" applyFont="1" applyAlignment="1">
      <alignment horizontal="right"/>
    </xf>
    <xf numFmtId="14" fontId="6" fillId="0" borderId="2" xfId="0" applyNumberFormat="1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workbookViewId="0" topLeftCell="A25">
      <selection activeCell="I45" sqref="I45"/>
    </sheetView>
  </sheetViews>
  <sheetFormatPr defaultColWidth="9.00390625" defaultRowHeight="12.75"/>
  <cols>
    <col min="1" max="1" width="44.625" style="0" customWidth="1"/>
    <col min="2" max="2" width="1.875" style="0" customWidth="1"/>
    <col min="3" max="3" width="9.625" style="0" customWidth="1"/>
    <col min="4" max="4" width="1.875" style="0" customWidth="1"/>
    <col min="5" max="5" width="9.625" style="0" customWidth="1"/>
    <col min="6" max="6" width="0.12890625" style="0" hidden="1" customWidth="1"/>
    <col min="7" max="7" width="1.875" style="0" customWidth="1"/>
    <col min="8" max="8" width="9.625" style="0" customWidth="1"/>
  </cols>
  <sheetData>
    <row r="1" spans="1:4" ht="15">
      <c r="A1" s="73" t="s">
        <v>0</v>
      </c>
      <c r="B1" s="1"/>
      <c r="C1" s="1"/>
      <c r="D1" s="1"/>
    </row>
    <row r="2" spans="1:8" ht="16.5" thickBot="1">
      <c r="A2" s="69"/>
      <c r="B2" s="69"/>
      <c r="C2" s="69"/>
      <c r="D2" s="69"/>
      <c r="E2" s="69"/>
      <c r="F2" s="70"/>
      <c r="G2" s="38"/>
      <c r="H2" s="38"/>
    </row>
    <row r="3" spans="1:8" ht="15.75">
      <c r="A3" s="71"/>
      <c r="B3" s="71"/>
      <c r="C3" s="71"/>
      <c r="D3" s="71"/>
      <c r="E3" s="71"/>
      <c r="F3" s="41"/>
      <c r="G3" s="12"/>
      <c r="H3" s="12"/>
    </row>
    <row r="4" spans="1:7" ht="15.75">
      <c r="A4" s="15" t="s">
        <v>23</v>
      </c>
      <c r="B4" s="15"/>
      <c r="C4" s="39"/>
      <c r="D4" s="39"/>
      <c r="E4" s="39"/>
      <c r="F4" s="39"/>
      <c r="G4" s="39"/>
    </row>
    <row r="5" spans="1:6" s="40" customFormat="1" ht="12.75">
      <c r="A5" s="4" t="s">
        <v>56</v>
      </c>
      <c r="B5" s="4"/>
      <c r="C5" s="4"/>
      <c r="D5" s="4"/>
      <c r="E5" s="4"/>
      <c r="F5" s="4"/>
    </row>
    <row r="6" spans="1:8" ht="12.75">
      <c r="A6" s="11"/>
      <c r="B6" s="11"/>
      <c r="C6" s="11"/>
      <c r="D6" s="11"/>
      <c r="E6" s="41"/>
      <c r="F6" s="11"/>
      <c r="H6" s="67" t="s">
        <v>54</v>
      </c>
    </row>
    <row r="7" spans="1:8" ht="13.5" thickBot="1">
      <c r="A7" s="42"/>
      <c r="B7" s="11"/>
      <c r="C7" s="42"/>
      <c r="D7" s="11"/>
      <c r="E7" s="42"/>
      <c r="F7" s="11"/>
      <c r="H7" s="68"/>
    </row>
    <row r="8" spans="1:8" ht="22.5" customHeight="1" thickTop="1">
      <c r="A8" s="43" t="s">
        <v>24</v>
      </c>
      <c r="B8" s="17"/>
      <c r="C8" s="75">
        <v>39233</v>
      </c>
      <c r="D8" s="17"/>
      <c r="E8" s="75">
        <v>38868</v>
      </c>
      <c r="F8" s="44" t="s">
        <v>25</v>
      </c>
      <c r="G8" s="45"/>
      <c r="H8" s="75">
        <v>39082</v>
      </c>
    </row>
    <row r="9" spans="1:8" ht="12.75">
      <c r="A9" s="46" t="s">
        <v>26</v>
      </c>
      <c r="B9" s="46"/>
      <c r="C9" s="41"/>
      <c r="D9" s="41"/>
      <c r="E9" s="12"/>
      <c r="F9" s="47"/>
      <c r="H9" s="41"/>
    </row>
    <row r="10" spans="1:8" ht="12.75">
      <c r="A10" s="21" t="s">
        <v>27</v>
      </c>
      <c r="B10" s="21"/>
      <c r="C10" s="48">
        <v>46658</v>
      </c>
      <c r="D10" s="48"/>
      <c r="E10" s="48">
        <v>24338</v>
      </c>
      <c r="F10" s="49">
        <v>36547</v>
      </c>
      <c r="H10" s="48">
        <v>38129</v>
      </c>
    </row>
    <row r="11" spans="1:8" ht="25.5">
      <c r="A11" s="21" t="s">
        <v>45</v>
      </c>
      <c r="B11" s="21"/>
      <c r="C11" s="48">
        <v>48242</v>
      </c>
      <c r="D11" s="48"/>
      <c r="E11" s="48">
        <v>42777</v>
      </c>
      <c r="F11" s="49">
        <v>392</v>
      </c>
      <c r="H11" s="48">
        <v>96229</v>
      </c>
    </row>
    <row r="12" spans="1:8" ht="12.75">
      <c r="A12" s="21" t="s">
        <v>50</v>
      </c>
      <c r="B12" s="21"/>
      <c r="C12" s="48">
        <f>75143+132398+282</f>
        <v>207823</v>
      </c>
      <c r="D12" s="48"/>
      <c r="E12" s="48">
        <v>177479</v>
      </c>
      <c r="F12" s="49">
        <v>157459</v>
      </c>
      <c r="H12" s="48">
        <f>537023+117988+821+1241-1</f>
        <v>657072</v>
      </c>
    </row>
    <row r="13" spans="1:8" ht="12.75">
      <c r="A13" s="21" t="s">
        <v>44</v>
      </c>
      <c r="B13" s="21"/>
      <c r="C13" s="48">
        <v>0</v>
      </c>
      <c r="D13" s="48"/>
      <c r="E13" s="48">
        <v>7970</v>
      </c>
      <c r="F13" s="49"/>
      <c r="H13" s="48">
        <v>0</v>
      </c>
    </row>
    <row r="14" spans="1:8" ht="25.5">
      <c r="A14" s="21" t="s">
        <v>28</v>
      </c>
      <c r="B14" s="21"/>
      <c r="C14" s="48">
        <v>41008</v>
      </c>
      <c r="D14" s="48"/>
      <c r="E14" s="48">
        <v>18551</v>
      </c>
      <c r="F14" s="49">
        <v>3851</v>
      </c>
      <c r="H14" s="48">
        <v>4759</v>
      </c>
    </row>
    <row r="15" spans="1:8" ht="12.75">
      <c r="A15" s="21" t="s">
        <v>46</v>
      </c>
      <c r="B15" s="21"/>
      <c r="C15" s="48">
        <v>119738</v>
      </c>
      <c r="D15" s="48"/>
      <c r="E15" s="48">
        <v>129726</v>
      </c>
      <c r="F15" s="49">
        <v>110513</v>
      </c>
      <c r="H15" s="48">
        <v>95310</v>
      </c>
    </row>
    <row r="16" spans="1:8" ht="12.75">
      <c r="A16" s="21" t="s">
        <v>29</v>
      </c>
      <c r="B16" s="21"/>
      <c r="C16" s="48">
        <v>19067</v>
      </c>
      <c r="D16" s="48"/>
      <c r="E16" s="48">
        <v>19589</v>
      </c>
      <c r="F16" s="49">
        <v>2106</v>
      </c>
      <c r="H16" s="48">
        <f>23568</f>
        <v>23568</v>
      </c>
    </row>
    <row r="17" spans="1:8" ht="25.5">
      <c r="A17" s="21" t="s">
        <v>30</v>
      </c>
      <c r="B17" s="21"/>
      <c r="C17" s="48">
        <v>-381</v>
      </c>
      <c r="D17" s="48"/>
      <c r="E17" s="48">
        <v>-392</v>
      </c>
      <c r="F17" s="49">
        <v>-33</v>
      </c>
      <c r="H17" s="48">
        <v>-471</v>
      </c>
    </row>
    <row r="18" spans="1:8" ht="12.75">
      <c r="A18" s="21" t="s">
        <v>31</v>
      </c>
      <c r="B18" s="21"/>
      <c r="C18" s="48">
        <f>C16+C17</f>
        <v>18686</v>
      </c>
      <c r="D18" s="48"/>
      <c r="E18" s="48">
        <f>E16+E17</f>
        <v>19197</v>
      </c>
      <c r="F18" s="48">
        <f>F16+F17</f>
        <v>2073</v>
      </c>
      <c r="G18" s="48"/>
      <c r="H18" s="48">
        <f>H16+H17</f>
        <v>23097</v>
      </c>
    </row>
    <row r="19" spans="1:8" ht="12.75">
      <c r="A19" s="51" t="s">
        <v>32</v>
      </c>
      <c r="B19" s="51"/>
      <c r="C19" s="5">
        <v>21106</v>
      </c>
      <c r="D19" s="5"/>
      <c r="E19" s="5">
        <v>21970</v>
      </c>
      <c r="F19" s="52">
        <v>23047</v>
      </c>
      <c r="H19" s="5">
        <v>21419</v>
      </c>
    </row>
    <row r="20" spans="1:8" ht="12.75">
      <c r="A20" s="51" t="s">
        <v>33</v>
      </c>
      <c r="B20" s="51"/>
      <c r="C20" s="5">
        <v>224</v>
      </c>
      <c r="D20" s="5"/>
      <c r="E20" s="5">
        <v>0</v>
      </c>
      <c r="F20" s="52">
        <v>52</v>
      </c>
      <c r="H20" s="5">
        <v>238</v>
      </c>
    </row>
    <row r="21" spans="1:8" ht="12.75">
      <c r="A21" s="21" t="s">
        <v>1</v>
      </c>
      <c r="B21" s="21"/>
      <c r="C21" s="48">
        <v>2680</v>
      </c>
      <c r="D21" s="48"/>
      <c r="E21" s="48">
        <v>920</v>
      </c>
      <c r="F21" s="49">
        <v>1752</v>
      </c>
      <c r="H21" s="48">
        <v>152</v>
      </c>
    </row>
    <row r="22" spans="1:8" ht="13.5" thickBot="1">
      <c r="A22" s="53" t="s">
        <v>34</v>
      </c>
      <c r="B22" s="30"/>
      <c r="C22" s="54">
        <f>C10++C11+C12+C13+C14+C15+C18+C19+C20+C21</f>
        <v>506165</v>
      </c>
      <c r="D22" s="50"/>
      <c r="E22" s="54">
        <f>E10++E11+E12+E13+E14+E15+E18+E19+E20+E21</f>
        <v>442928</v>
      </c>
      <c r="F22" s="55" t="e">
        <f>#REF!+#REF!+#REF!+#REF!+#REF!+F14+#REF!+F15+F16+F17+F19+F20+#REF!+#REF!+#REF!+F21</f>
        <v>#REF!</v>
      </c>
      <c r="H22" s="54">
        <f>H10++H11+H12+H13+H14+H15+H18+H19+H20+H21</f>
        <v>936405</v>
      </c>
    </row>
    <row r="23" spans="1:8" ht="13.5" thickTop="1">
      <c r="A23" s="30"/>
      <c r="B23" s="30"/>
      <c r="C23" s="50"/>
      <c r="D23" s="50"/>
      <c r="E23" s="50"/>
      <c r="F23" s="56"/>
      <c r="H23" s="50"/>
    </row>
    <row r="24" spans="1:8" ht="12.75">
      <c r="A24" s="57" t="s">
        <v>35</v>
      </c>
      <c r="B24" s="57"/>
      <c r="C24" s="5"/>
      <c r="D24" s="5"/>
      <c r="E24" s="5"/>
      <c r="F24" s="58"/>
      <c r="H24" s="5"/>
    </row>
    <row r="25" spans="1:256" s="12" customFormat="1" ht="12.75">
      <c r="A25" s="21" t="s">
        <v>48</v>
      </c>
      <c r="B25" s="21"/>
      <c r="C25" s="48">
        <v>5000</v>
      </c>
      <c r="D25" s="48"/>
      <c r="E25" s="48">
        <v>0</v>
      </c>
      <c r="F25" s="49">
        <v>11279</v>
      </c>
      <c r="G25" s="59"/>
      <c r="H25" s="48">
        <v>0</v>
      </c>
      <c r="I25" s="61"/>
      <c r="J25" s="61"/>
      <c r="K25" s="62"/>
      <c r="L25" s="59"/>
      <c r="M25" s="60"/>
      <c r="N25" s="61"/>
      <c r="O25" s="61"/>
      <c r="P25" s="62"/>
      <c r="Q25" s="59"/>
      <c r="R25" s="60"/>
      <c r="S25" s="61"/>
      <c r="T25" s="61"/>
      <c r="U25" s="62"/>
      <c r="V25" s="59"/>
      <c r="W25" s="60"/>
      <c r="X25" s="61"/>
      <c r="Y25" s="61"/>
      <c r="Z25" s="62"/>
      <c r="AA25" s="59"/>
      <c r="AB25" s="60"/>
      <c r="AC25" s="61"/>
      <c r="AD25" s="61"/>
      <c r="AE25" s="62"/>
      <c r="AF25" s="59"/>
      <c r="AG25" s="60"/>
      <c r="AH25" s="61"/>
      <c r="AI25" s="61"/>
      <c r="AJ25" s="62"/>
      <c r="AK25" s="59"/>
      <c r="AL25" s="60"/>
      <c r="AM25" s="61"/>
      <c r="AN25" s="61"/>
      <c r="AO25" s="62"/>
      <c r="AP25" s="59"/>
      <c r="AQ25" s="60"/>
      <c r="AR25" s="61"/>
      <c r="AS25" s="61"/>
      <c r="AT25" s="62"/>
      <c r="AU25" s="59"/>
      <c r="AV25" s="60"/>
      <c r="AW25" s="61"/>
      <c r="AX25" s="61"/>
      <c r="AY25" s="62"/>
      <c r="AZ25" s="59"/>
      <c r="BA25" s="60"/>
      <c r="BB25" s="61"/>
      <c r="BC25" s="61"/>
      <c r="BD25" s="62"/>
      <c r="BE25" s="59"/>
      <c r="BF25" s="60"/>
      <c r="BG25" s="61"/>
      <c r="BH25" s="61"/>
      <c r="BI25" s="62"/>
      <c r="BJ25" s="59"/>
      <c r="BK25" s="60"/>
      <c r="BL25" s="61"/>
      <c r="BM25" s="61"/>
      <c r="BN25" s="62"/>
      <c r="BO25" s="59"/>
      <c r="BP25" s="60"/>
      <c r="BQ25" s="61"/>
      <c r="BR25" s="61"/>
      <c r="BS25" s="62"/>
      <c r="BT25" s="59"/>
      <c r="BU25" s="60"/>
      <c r="BV25" s="61"/>
      <c r="BW25" s="61"/>
      <c r="BX25" s="62"/>
      <c r="BY25" s="59"/>
      <c r="BZ25" s="60"/>
      <c r="CA25" s="61"/>
      <c r="CB25" s="61"/>
      <c r="CC25" s="62"/>
      <c r="CD25" s="59"/>
      <c r="CE25" s="60"/>
      <c r="CF25" s="61"/>
      <c r="CG25" s="61"/>
      <c r="CH25" s="62"/>
      <c r="CI25" s="59"/>
      <c r="CJ25" s="60"/>
      <c r="CK25" s="61"/>
      <c r="CL25" s="61"/>
      <c r="CM25" s="62"/>
      <c r="CN25" s="59"/>
      <c r="CO25" s="60"/>
      <c r="CP25" s="61"/>
      <c r="CQ25" s="61"/>
      <c r="CR25" s="62"/>
      <c r="CS25" s="59"/>
      <c r="CT25" s="60"/>
      <c r="CU25" s="61"/>
      <c r="CV25" s="61"/>
      <c r="CW25" s="62"/>
      <c r="CX25" s="59"/>
      <c r="CY25" s="60"/>
      <c r="CZ25" s="61"/>
      <c r="DA25" s="61"/>
      <c r="DB25" s="62"/>
      <c r="DC25" s="59"/>
      <c r="DD25" s="60"/>
      <c r="DE25" s="61"/>
      <c r="DF25" s="61"/>
      <c r="DG25" s="62"/>
      <c r="DH25" s="59"/>
      <c r="DI25" s="60"/>
      <c r="DJ25" s="61"/>
      <c r="DK25" s="61"/>
      <c r="DL25" s="62"/>
      <c r="DM25" s="59"/>
      <c r="DN25" s="60"/>
      <c r="DO25" s="61"/>
      <c r="DP25" s="61"/>
      <c r="DQ25" s="62"/>
      <c r="DR25" s="59"/>
      <c r="DS25" s="60"/>
      <c r="DT25" s="61"/>
      <c r="DU25" s="61"/>
      <c r="DV25" s="62"/>
      <c r="DW25" s="59"/>
      <c r="DX25" s="60"/>
      <c r="DY25" s="61"/>
      <c r="DZ25" s="61"/>
      <c r="EA25" s="62"/>
      <c r="EB25" s="59"/>
      <c r="EC25" s="60"/>
      <c r="ED25" s="61"/>
      <c r="EE25" s="61"/>
      <c r="EF25" s="62"/>
      <c r="EG25" s="59"/>
      <c r="EH25" s="60"/>
      <c r="EI25" s="61"/>
      <c r="EJ25" s="61"/>
      <c r="EK25" s="62"/>
      <c r="EL25" s="59"/>
      <c r="EM25" s="60"/>
      <c r="EN25" s="61"/>
      <c r="EO25" s="61"/>
      <c r="EP25" s="62"/>
      <c r="EQ25" s="59"/>
      <c r="ER25" s="60"/>
      <c r="ES25" s="61"/>
      <c r="ET25" s="61"/>
      <c r="EU25" s="62"/>
      <c r="EV25" s="59"/>
      <c r="EW25" s="60"/>
      <c r="EX25" s="61"/>
      <c r="EY25" s="61"/>
      <c r="EZ25" s="62"/>
      <c r="FA25" s="59"/>
      <c r="FB25" s="60"/>
      <c r="FC25" s="61"/>
      <c r="FD25" s="61"/>
      <c r="FE25" s="62"/>
      <c r="FF25" s="59"/>
      <c r="FG25" s="60"/>
      <c r="FH25" s="61"/>
      <c r="FI25" s="61"/>
      <c r="FJ25" s="62"/>
      <c r="FK25" s="59"/>
      <c r="FL25" s="60"/>
      <c r="FM25" s="61"/>
      <c r="FN25" s="61"/>
      <c r="FO25" s="62"/>
      <c r="FP25" s="59"/>
      <c r="FQ25" s="60"/>
      <c r="FR25" s="61"/>
      <c r="FS25" s="61"/>
      <c r="FT25" s="62"/>
      <c r="FU25" s="59"/>
      <c r="FV25" s="60"/>
      <c r="FW25" s="61"/>
      <c r="FX25" s="61"/>
      <c r="FY25" s="62"/>
      <c r="FZ25" s="59"/>
      <c r="GA25" s="60"/>
      <c r="GB25" s="61"/>
      <c r="GC25" s="61"/>
      <c r="GD25" s="62"/>
      <c r="GE25" s="59"/>
      <c r="GF25" s="60"/>
      <c r="GG25" s="61"/>
      <c r="GH25" s="61"/>
      <c r="GI25" s="62"/>
      <c r="GJ25" s="59"/>
      <c r="GK25" s="60"/>
      <c r="GL25" s="61"/>
      <c r="GM25" s="61"/>
      <c r="GN25" s="62"/>
      <c r="GO25" s="59"/>
      <c r="GP25" s="60"/>
      <c r="GQ25" s="61"/>
      <c r="GR25" s="61"/>
      <c r="GS25" s="62"/>
      <c r="GT25" s="59"/>
      <c r="GU25" s="60"/>
      <c r="GV25" s="61"/>
      <c r="GW25" s="61"/>
      <c r="GX25" s="62"/>
      <c r="GY25" s="59"/>
      <c r="GZ25" s="60"/>
      <c r="HA25" s="61"/>
      <c r="HB25" s="61"/>
      <c r="HC25" s="62"/>
      <c r="HD25" s="59"/>
      <c r="HE25" s="60"/>
      <c r="HF25" s="61"/>
      <c r="HG25" s="61"/>
      <c r="HH25" s="62"/>
      <c r="HI25" s="59"/>
      <c r="HJ25" s="60"/>
      <c r="HK25" s="61"/>
      <c r="HL25" s="61"/>
      <c r="HM25" s="62"/>
      <c r="HN25" s="59"/>
      <c r="HO25" s="60"/>
      <c r="HP25" s="61"/>
      <c r="HQ25" s="61"/>
      <c r="HR25" s="62"/>
      <c r="HS25" s="59"/>
      <c r="HT25" s="60"/>
      <c r="HU25" s="61"/>
      <c r="HV25" s="61"/>
      <c r="HW25" s="62"/>
      <c r="HX25" s="59"/>
      <c r="HY25" s="60"/>
      <c r="HZ25" s="61"/>
      <c r="IA25" s="61"/>
      <c r="IB25" s="62"/>
      <c r="IC25" s="59"/>
      <c r="ID25" s="60"/>
      <c r="IE25" s="61"/>
      <c r="IF25" s="61"/>
      <c r="IG25" s="62"/>
      <c r="IH25" s="59"/>
      <c r="II25" s="60"/>
      <c r="IJ25" s="61"/>
      <c r="IK25" s="61"/>
      <c r="IL25" s="62"/>
      <c r="IM25" s="59"/>
      <c r="IN25" s="60"/>
      <c r="IO25" s="61"/>
      <c r="IP25" s="61"/>
      <c r="IQ25" s="62"/>
      <c r="IR25" s="59"/>
      <c r="IS25" s="60"/>
      <c r="IT25" s="61"/>
      <c r="IU25" s="61"/>
      <c r="IV25" s="62"/>
    </row>
    <row r="26" spans="1:256" s="12" customFormat="1" ht="12.75">
      <c r="A26" s="12" t="s">
        <v>49</v>
      </c>
      <c r="C26" s="41">
        <v>0</v>
      </c>
      <c r="E26" s="41">
        <v>0</v>
      </c>
      <c r="H26" s="48">
        <v>0</v>
      </c>
      <c r="I26" s="61"/>
      <c r="J26" s="61"/>
      <c r="K26" s="62"/>
      <c r="L26" s="59"/>
      <c r="M26" s="60"/>
      <c r="N26" s="61"/>
      <c r="O26" s="61"/>
      <c r="P26" s="62"/>
      <c r="Q26" s="59"/>
      <c r="R26" s="60"/>
      <c r="S26" s="61"/>
      <c r="T26" s="61"/>
      <c r="U26" s="62"/>
      <c r="V26" s="59"/>
      <c r="W26" s="60"/>
      <c r="X26" s="61"/>
      <c r="Y26" s="61"/>
      <c r="Z26" s="62"/>
      <c r="AA26" s="59"/>
      <c r="AB26" s="60"/>
      <c r="AC26" s="61"/>
      <c r="AD26" s="61"/>
      <c r="AE26" s="62"/>
      <c r="AF26" s="59"/>
      <c r="AG26" s="60"/>
      <c r="AH26" s="61"/>
      <c r="AI26" s="61"/>
      <c r="AJ26" s="62"/>
      <c r="AK26" s="59"/>
      <c r="AL26" s="60"/>
      <c r="AM26" s="61"/>
      <c r="AN26" s="61"/>
      <c r="AO26" s="62"/>
      <c r="AP26" s="59"/>
      <c r="AQ26" s="60"/>
      <c r="AR26" s="61"/>
      <c r="AS26" s="61"/>
      <c r="AT26" s="62"/>
      <c r="AU26" s="59"/>
      <c r="AV26" s="60"/>
      <c r="AW26" s="61"/>
      <c r="AX26" s="61"/>
      <c r="AY26" s="62"/>
      <c r="AZ26" s="59"/>
      <c r="BA26" s="60"/>
      <c r="BB26" s="61"/>
      <c r="BC26" s="61"/>
      <c r="BD26" s="62"/>
      <c r="BE26" s="59"/>
      <c r="BF26" s="60"/>
      <c r="BG26" s="61"/>
      <c r="BH26" s="61"/>
      <c r="BI26" s="62"/>
      <c r="BJ26" s="59"/>
      <c r="BK26" s="60"/>
      <c r="BL26" s="61"/>
      <c r="BM26" s="61"/>
      <c r="BN26" s="62"/>
      <c r="BO26" s="59"/>
      <c r="BP26" s="60"/>
      <c r="BQ26" s="61"/>
      <c r="BR26" s="61"/>
      <c r="BS26" s="62"/>
      <c r="BT26" s="59"/>
      <c r="BU26" s="60"/>
      <c r="BV26" s="61"/>
      <c r="BW26" s="61"/>
      <c r="BX26" s="62"/>
      <c r="BY26" s="59"/>
      <c r="BZ26" s="60"/>
      <c r="CA26" s="61"/>
      <c r="CB26" s="61"/>
      <c r="CC26" s="62"/>
      <c r="CD26" s="59"/>
      <c r="CE26" s="60"/>
      <c r="CF26" s="61"/>
      <c r="CG26" s="61"/>
      <c r="CH26" s="62"/>
      <c r="CI26" s="59"/>
      <c r="CJ26" s="60"/>
      <c r="CK26" s="61"/>
      <c r="CL26" s="61"/>
      <c r="CM26" s="62"/>
      <c r="CN26" s="59"/>
      <c r="CO26" s="60"/>
      <c r="CP26" s="61"/>
      <c r="CQ26" s="61"/>
      <c r="CR26" s="62"/>
      <c r="CS26" s="59"/>
      <c r="CT26" s="60"/>
      <c r="CU26" s="61"/>
      <c r="CV26" s="61"/>
      <c r="CW26" s="62"/>
      <c r="CX26" s="59"/>
      <c r="CY26" s="60"/>
      <c r="CZ26" s="61"/>
      <c r="DA26" s="61"/>
      <c r="DB26" s="62"/>
      <c r="DC26" s="59"/>
      <c r="DD26" s="60"/>
      <c r="DE26" s="61"/>
      <c r="DF26" s="61"/>
      <c r="DG26" s="62"/>
      <c r="DH26" s="59"/>
      <c r="DI26" s="60"/>
      <c r="DJ26" s="61"/>
      <c r="DK26" s="61"/>
      <c r="DL26" s="62"/>
      <c r="DM26" s="59"/>
      <c r="DN26" s="60"/>
      <c r="DO26" s="61"/>
      <c r="DP26" s="61"/>
      <c r="DQ26" s="62"/>
      <c r="DR26" s="59"/>
      <c r="DS26" s="60"/>
      <c r="DT26" s="61"/>
      <c r="DU26" s="61"/>
      <c r="DV26" s="62"/>
      <c r="DW26" s="59"/>
      <c r="DX26" s="60"/>
      <c r="DY26" s="61"/>
      <c r="DZ26" s="61"/>
      <c r="EA26" s="62"/>
      <c r="EB26" s="59"/>
      <c r="EC26" s="60"/>
      <c r="ED26" s="61"/>
      <c r="EE26" s="61"/>
      <c r="EF26" s="62"/>
      <c r="EG26" s="59"/>
      <c r="EH26" s="60"/>
      <c r="EI26" s="61"/>
      <c r="EJ26" s="61"/>
      <c r="EK26" s="62"/>
      <c r="EL26" s="59"/>
      <c r="EM26" s="60"/>
      <c r="EN26" s="61"/>
      <c r="EO26" s="61"/>
      <c r="EP26" s="62"/>
      <c r="EQ26" s="59"/>
      <c r="ER26" s="60"/>
      <c r="ES26" s="61"/>
      <c r="ET26" s="61"/>
      <c r="EU26" s="62"/>
      <c r="EV26" s="59"/>
      <c r="EW26" s="60"/>
      <c r="EX26" s="61"/>
      <c r="EY26" s="61"/>
      <c r="EZ26" s="62"/>
      <c r="FA26" s="59"/>
      <c r="FB26" s="60"/>
      <c r="FC26" s="61"/>
      <c r="FD26" s="61"/>
      <c r="FE26" s="62"/>
      <c r="FF26" s="59"/>
      <c r="FG26" s="60"/>
      <c r="FH26" s="61"/>
      <c r="FI26" s="61"/>
      <c r="FJ26" s="62"/>
      <c r="FK26" s="59"/>
      <c r="FL26" s="60"/>
      <c r="FM26" s="61"/>
      <c r="FN26" s="61"/>
      <c r="FO26" s="62"/>
      <c r="FP26" s="59"/>
      <c r="FQ26" s="60"/>
      <c r="FR26" s="61"/>
      <c r="FS26" s="61"/>
      <c r="FT26" s="62"/>
      <c r="FU26" s="59"/>
      <c r="FV26" s="60"/>
      <c r="FW26" s="61"/>
      <c r="FX26" s="61"/>
      <c r="FY26" s="62"/>
      <c r="FZ26" s="59"/>
      <c r="GA26" s="60"/>
      <c r="GB26" s="61"/>
      <c r="GC26" s="61"/>
      <c r="GD26" s="62"/>
      <c r="GE26" s="59"/>
      <c r="GF26" s="60"/>
      <c r="GG26" s="61"/>
      <c r="GH26" s="61"/>
      <c r="GI26" s="62"/>
      <c r="GJ26" s="59"/>
      <c r="GK26" s="60"/>
      <c r="GL26" s="61"/>
      <c r="GM26" s="61"/>
      <c r="GN26" s="62"/>
      <c r="GO26" s="59"/>
      <c r="GP26" s="60"/>
      <c r="GQ26" s="61"/>
      <c r="GR26" s="61"/>
      <c r="GS26" s="62"/>
      <c r="GT26" s="59"/>
      <c r="GU26" s="60"/>
      <c r="GV26" s="61"/>
      <c r="GW26" s="61"/>
      <c r="GX26" s="62"/>
      <c r="GY26" s="59"/>
      <c r="GZ26" s="60"/>
      <c r="HA26" s="61"/>
      <c r="HB26" s="61"/>
      <c r="HC26" s="62"/>
      <c r="HD26" s="59"/>
      <c r="HE26" s="60"/>
      <c r="HF26" s="61"/>
      <c r="HG26" s="61"/>
      <c r="HH26" s="62"/>
      <c r="HI26" s="59"/>
      <c r="HJ26" s="60"/>
      <c r="HK26" s="61"/>
      <c r="HL26" s="61"/>
      <c r="HM26" s="62"/>
      <c r="HN26" s="59"/>
      <c r="HO26" s="60"/>
      <c r="HP26" s="61"/>
      <c r="HQ26" s="61"/>
      <c r="HR26" s="62"/>
      <c r="HS26" s="59"/>
      <c r="HT26" s="60"/>
      <c r="HU26" s="61"/>
      <c r="HV26" s="61"/>
      <c r="HW26" s="62"/>
      <c r="HX26" s="59"/>
      <c r="HY26" s="60"/>
      <c r="HZ26" s="61"/>
      <c r="IA26" s="61"/>
      <c r="IB26" s="62"/>
      <c r="IC26" s="59"/>
      <c r="ID26" s="60"/>
      <c r="IE26" s="61"/>
      <c r="IF26" s="61"/>
      <c r="IG26" s="62"/>
      <c r="IH26" s="59"/>
      <c r="II26" s="60"/>
      <c r="IJ26" s="61"/>
      <c r="IK26" s="61"/>
      <c r="IL26" s="62"/>
      <c r="IM26" s="59"/>
      <c r="IN26" s="60"/>
      <c r="IO26" s="61"/>
      <c r="IP26" s="61"/>
      <c r="IQ26" s="62"/>
      <c r="IR26" s="59"/>
      <c r="IS26" s="60"/>
      <c r="IT26" s="61"/>
      <c r="IU26" s="61"/>
      <c r="IV26" s="62"/>
    </row>
    <row r="27" spans="1:256" s="12" customFormat="1" ht="12.75">
      <c r="A27" s="41" t="s">
        <v>57</v>
      </c>
      <c r="C27" s="41">
        <v>0</v>
      </c>
      <c r="D27" s="41"/>
      <c r="E27" s="41">
        <v>0</v>
      </c>
      <c r="F27" s="49"/>
      <c r="G27" s="72"/>
      <c r="H27" s="41">
        <v>0</v>
      </c>
      <c r="I27" s="61"/>
      <c r="J27" s="61"/>
      <c r="K27" s="62"/>
      <c r="L27" s="59"/>
      <c r="M27" s="60"/>
      <c r="N27" s="61"/>
      <c r="O27" s="61"/>
      <c r="P27" s="62"/>
      <c r="Q27" s="59"/>
      <c r="R27" s="60"/>
      <c r="S27" s="61"/>
      <c r="T27" s="61"/>
      <c r="U27" s="62"/>
      <c r="V27" s="59"/>
      <c r="W27" s="60"/>
      <c r="X27" s="61"/>
      <c r="Y27" s="61"/>
      <c r="Z27" s="62"/>
      <c r="AA27" s="59"/>
      <c r="AB27" s="60"/>
      <c r="AC27" s="61"/>
      <c r="AD27" s="61"/>
      <c r="AE27" s="62"/>
      <c r="AF27" s="59"/>
      <c r="AG27" s="60"/>
      <c r="AH27" s="61"/>
      <c r="AI27" s="61"/>
      <c r="AJ27" s="62"/>
      <c r="AK27" s="59"/>
      <c r="AL27" s="60"/>
      <c r="AM27" s="61"/>
      <c r="AN27" s="61"/>
      <c r="AO27" s="62"/>
      <c r="AP27" s="59"/>
      <c r="AQ27" s="60"/>
      <c r="AR27" s="61"/>
      <c r="AS27" s="61"/>
      <c r="AT27" s="62"/>
      <c r="AU27" s="59"/>
      <c r="AV27" s="60"/>
      <c r="AW27" s="61"/>
      <c r="AX27" s="61"/>
      <c r="AY27" s="62"/>
      <c r="AZ27" s="59"/>
      <c r="BA27" s="60"/>
      <c r="BB27" s="61"/>
      <c r="BC27" s="61"/>
      <c r="BD27" s="62"/>
      <c r="BE27" s="59"/>
      <c r="BF27" s="60"/>
      <c r="BG27" s="61"/>
      <c r="BH27" s="61"/>
      <c r="BI27" s="62"/>
      <c r="BJ27" s="59"/>
      <c r="BK27" s="60"/>
      <c r="BL27" s="61"/>
      <c r="BM27" s="61"/>
      <c r="BN27" s="62"/>
      <c r="BO27" s="59"/>
      <c r="BP27" s="60"/>
      <c r="BQ27" s="61"/>
      <c r="BR27" s="61"/>
      <c r="BS27" s="62"/>
      <c r="BT27" s="59"/>
      <c r="BU27" s="60"/>
      <c r="BV27" s="61"/>
      <c r="BW27" s="61"/>
      <c r="BX27" s="62"/>
      <c r="BY27" s="59"/>
      <c r="BZ27" s="60"/>
      <c r="CA27" s="61"/>
      <c r="CB27" s="61"/>
      <c r="CC27" s="62"/>
      <c r="CD27" s="59"/>
      <c r="CE27" s="60"/>
      <c r="CF27" s="61"/>
      <c r="CG27" s="61"/>
      <c r="CH27" s="62"/>
      <c r="CI27" s="59"/>
      <c r="CJ27" s="60"/>
      <c r="CK27" s="61"/>
      <c r="CL27" s="61"/>
      <c r="CM27" s="62"/>
      <c r="CN27" s="59"/>
      <c r="CO27" s="60"/>
      <c r="CP27" s="61"/>
      <c r="CQ27" s="61"/>
      <c r="CR27" s="62"/>
      <c r="CS27" s="59"/>
      <c r="CT27" s="60"/>
      <c r="CU27" s="61"/>
      <c r="CV27" s="61"/>
      <c r="CW27" s="62"/>
      <c r="CX27" s="59"/>
      <c r="CY27" s="60"/>
      <c r="CZ27" s="61"/>
      <c r="DA27" s="61"/>
      <c r="DB27" s="62"/>
      <c r="DC27" s="59"/>
      <c r="DD27" s="60"/>
      <c r="DE27" s="61"/>
      <c r="DF27" s="61"/>
      <c r="DG27" s="62"/>
      <c r="DH27" s="59"/>
      <c r="DI27" s="60"/>
      <c r="DJ27" s="61"/>
      <c r="DK27" s="61"/>
      <c r="DL27" s="62"/>
      <c r="DM27" s="59"/>
      <c r="DN27" s="60"/>
      <c r="DO27" s="61"/>
      <c r="DP27" s="61"/>
      <c r="DQ27" s="62"/>
      <c r="DR27" s="59"/>
      <c r="DS27" s="60"/>
      <c r="DT27" s="61"/>
      <c r="DU27" s="61"/>
      <c r="DV27" s="62"/>
      <c r="DW27" s="59"/>
      <c r="DX27" s="60"/>
      <c r="DY27" s="61"/>
      <c r="DZ27" s="61"/>
      <c r="EA27" s="62"/>
      <c r="EB27" s="59"/>
      <c r="EC27" s="60"/>
      <c r="ED27" s="61"/>
      <c r="EE27" s="61"/>
      <c r="EF27" s="62"/>
      <c r="EG27" s="59"/>
      <c r="EH27" s="60"/>
      <c r="EI27" s="61"/>
      <c r="EJ27" s="61"/>
      <c r="EK27" s="62"/>
      <c r="EL27" s="59"/>
      <c r="EM27" s="60"/>
      <c r="EN27" s="61"/>
      <c r="EO27" s="61"/>
      <c r="EP27" s="62"/>
      <c r="EQ27" s="59"/>
      <c r="ER27" s="60"/>
      <c r="ES27" s="61"/>
      <c r="ET27" s="61"/>
      <c r="EU27" s="62"/>
      <c r="EV27" s="59"/>
      <c r="EW27" s="60"/>
      <c r="EX27" s="61"/>
      <c r="EY27" s="61"/>
      <c r="EZ27" s="62"/>
      <c r="FA27" s="59"/>
      <c r="FB27" s="60"/>
      <c r="FC27" s="61"/>
      <c r="FD27" s="61"/>
      <c r="FE27" s="62"/>
      <c r="FF27" s="59"/>
      <c r="FG27" s="60"/>
      <c r="FH27" s="61"/>
      <c r="FI27" s="61"/>
      <c r="FJ27" s="62"/>
      <c r="FK27" s="59"/>
      <c r="FL27" s="60"/>
      <c r="FM27" s="61"/>
      <c r="FN27" s="61"/>
      <c r="FO27" s="62"/>
      <c r="FP27" s="59"/>
      <c r="FQ27" s="60"/>
      <c r="FR27" s="61"/>
      <c r="FS27" s="61"/>
      <c r="FT27" s="62"/>
      <c r="FU27" s="59"/>
      <c r="FV27" s="60"/>
      <c r="FW27" s="61"/>
      <c r="FX27" s="61"/>
      <c r="FY27" s="62"/>
      <c r="FZ27" s="59"/>
      <c r="GA27" s="60"/>
      <c r="GB27" s="61"/>
      <c r="GC27" s="61"/>
      <c r="GD27" s="62"/>
      <c r="GE27" s="59"/>
      <c r="GF27" s="60"/>
      <c r="GG27" s="61"/>
      <c r="GH27" s="61"/>
      <c r="GI27" s="62"/>
      <c r="GJ27" s="59"/>
      <c r="GK27" s="60"/>
      <c r="GL27" s="61"/>
      <c r="GM27" s="61"/>
      <c r="GN27" s="62"/>
      <c r="GO27" s="59"/>
      <c r="GP27" s="60"/>
      <c r="GQ27" s="61"/>
      <c r="GR27" s="61"/>
      <c r="GS27" s="62"/>
      <c r="GT27" s="59"/>
      <c r="GU27" s="60"/>
      <c r="GV27" s="61"/>
      <c r="GW27" s="61"/>
      <c r="GX27" s="62"/>
      <c r="GY27" s="59"/>
      <c r="GZ27" s="60"/>
      <c r="HA27" s="61"/>
      <c r="HB27" s="61"/>
      <c r="HC27" s="62"/>
      <c r="HD27" s="59"/>
      <c r="HE27" s="60"/>
      <c r="HF27" s="61"/>
      <c r="HG27" s="61"/>
      <c r="HH27" s="62"/>
      <c r="HI27" s="59"/>
      <c r="HJ27" s="60"/>
      <c r="HK27" s="61"/>
      <c r="HL27" s="61"/>
      <c r="HM27" s="62"/>
      <c r="HN27" s="59"/>
      <c r="HO27" s="60"/>
      <c r="HP27" s="61"/>
      <c r="HQ27" s="61"/>
      <c r="HR27" s="62"/>
      <c r="HS27" s="59"/>
      <c r="HT27" s="60"/>
      <c r="HU27" s="61"/>
      <c r="HV27" s="61"/>
      <c r="HW27" s="62"/>
      <c r="HX27" s="59"/>
      <c r="HY27" s="60"/>
      <c r="HZ27" s="61"/>
      <c r="IA27" s="61"/>
      <c r="IB27" s="62"/>
      <c r="IC27" s="59"/>
      <c r="ID27" s="60"/>
      <c r="IE27" s="61"/>
      <c r="IF27" s="61"/>
      <c r="IG27" s="62"/>
      <c r="IH27" s="59"/>
      <c r="II27" s="60"/>
      <c r="IJ27" s="61"/>
      <c r="IK27" s="61"/>
      <c r="IL27" s="62"/>
      <c r="IM27" s="59"/>
      <c r="IN27" s="60"/>
      <c r="IO27" s="61"/>
      <c r="IP27" s="61"/>
      <c r="IQ27" s="62"/>
      <c r="IR27" s="59"/>
      <c r="IS27" s="60"/>
      <c r="IT27" s="61"/>
      <c r="IU27" s="61"/>
      <c r="IV27" s="62"/>
    </row>
    <row r="28" spans="1:8" ht="12.75">
      <c r="A28" s="21" t="s">
        <v>47</v>
      </c>
      <c r="B28" s="21"/>
      <c r="C28" s="48">
        <v>339565</v>
      </c>
      <c r="D28" s="48"/>
      <c r="E28" s="48">
        <v>299930</v>
      </c>
      <c r="F28" s="52">
        <v>994</v>
      </c>
      <c r="H28" s="48">
        <f>733504+23</f>
        <v>733527</v>
      </c>
    </row>
    <row r="29" spans="1:8" ht="12.75">
      <c r="A29" s="51" t="s">
        <v>36</v>
      </c>
      <c r="B29" s="51"/>
      <c r="C29" s="5">
        <v>696</v>
      </c>
      <c r="D29" s="5"/>
      <c r="E29" s="5">
        <v>1174</v>
      </c>
      <c r="F29" s="49">
        <v>720</v>
      </c>
      <c r="H29" s="5">
        <v>696</v>
      </c>
    </row>
    <row r="30" spans="1:8" ht="12.75">
      <c r="A30" s="21" t="s">
        <v>2</v>
      </c>
      <c r="B30" s="21"/>
      <c r="C30" s="48">
        <f>3+3004</f>
        <v>3007</v>
      </c>
      <c r="D30" s="48"/>
      <c r="E30" s="48">
        <v>2449</v>
      </c>
      <c r="F30" s="52">
        <v>130713</v>
      </c>
      <c r="H30" s="48">
        <f>49509+62</f>
        <v>49571</v>
      </c>
    </row>
    <row r="31" spans="1:8" ht="12.75">
      <c r="A31" s="51" t="s">
        <v>43</v>
      </c>
      <c r="B31" s="51"/>
      <c r="C31" s="5">
        <f>121212+461</f>
        <v>121673</v>
      </c>
      <c r="D31" s="5"/>
      <c r="E31" s="5">
        <v>127946</v>
      </c>
      <c r="F31" s="55" t="e">
        <f>#REF!+#REF!+#REF!+#REF!+#REF!+#REF!+#REF!+#REF!+F29+F30+F28</f>
        <v>#REF!</v>
      </c>
      <c r="H31" s="5">
        <f>121506+135</f>
        <v>121641</v>
      </c>
    </row>
    <row r="32" spans="1:8" ht="12.75">
      <c r="A32" s="63" t="s">
        <v>37</v>
      </c>
      <c r="B32" s="30"/>
      <c r="C32" s="64">
        <f>C25+C26+C28+C29+C30+C31</f>
        <v>469941</v>
      </c>
      <c r="D32" s="50"/>
      <c r="E32" s="64">
        <f>E25+E26+E28+E29+E30+E31</f>
        <v>431499</v>
      </c>
      <c r="F32" s="55"/>
      <c r="H32" s="64">
        <f>H25+H26+H27+H28+H29+H30+H31</f>
        <v>905435</v>
      </c>
    </row>
    <row r="33" spans="1:8" ht="12.75">
      <c r="A33" s="30"/>
      <c r="B33" s="30"/>
      <c r="C33" s="50"/>
      <c r="D33" s="50"/>
      <c r="E33" s="50"/>
      <c r="F33" s="52"/>
      <c r="H33" s="50"/>
    </row>
    <row r="34" spans="1:8" ht="12.75">
      <c r="A34" s="65" t="s">
        <v>38</v>
      </c>
      <c r="B34" s="65"/>
      <c r="C34" s="5"/>
      <c r="D34" s="5"/>
      <c r="E34" s="5"/>
      <c r="F34" s="52"/>
      <c r="H34" s="5"/>
    </row>
    <row r="35" spans="1:8" ht="12.75">
      <c r="A35" s="51" t="s">
        <v>39</v>
      </c>
      <c r="B35" s="51"/>
      <c r="C35" s="5">
        <v>0</v>
      </c>
      <c r="D35" s="5"/>
      <c r="E35" s="5">
        <v>0</v>
      </c>
      <c r="F35" s="52">
        <v>8214</v>
      </c>
      <c r="H35" s="5">
        <v>0</v>
      </c>
    </row>
    <row r="36" spans="1:8" ht="12.75">
      <c r="A36" s="51" t="s">
        <v>40</v>
      </c>
      <c r="B36" s="51"/>
      <c r="C36" s="5">
        <v>36224</v>
      </c>
      <c r="D36" s="5"/>
      <c r="E36" s="5">
        <v>11429</v>
      </c>
      <c r="F36" s="55" t="e">
        <f>F34+#REF!+#REF!+#REF!+#REF!+#REF!+#REF!+#REF!+F35-#REF!</f>
        <v>#REF!</v>
      </c>
      <c r="H36" s="5">
        <v>30970</v>
      </c>
    </row>
    <row r="37" spans="1:8" ht="12.75">
      <c r="A37" s="30" t="s">
        <v>41</v>
      </c>
      <c r="B37" s="30"/>
      <c r="C37" s="50">
        <f>C35+C36</f>
        <v>36224</v>
      </c>
      <c r="D37" s="50"/>
      <c r="E37" s="50">
        <f>E35+E36</f>
        <v>11429</v>
      </c>
      <c r="F37" s="55" t="e">
        <f>F31+#REF!+F36</f>
        <v>#REF!</v>
      </c>
      <c r="H37" s="50">
        <f>H35+H36</f>
        <v>30970</v>
      </c>
    </row>
    <row r="38" spans="1:8" ht="13.5" thickBot="1">
      <c r="A38" s="53" t="s">
        <v>42</v>
      </c>
      <c r="B38" s="30"/>
      <c r="C38" s="54">
        <f>C37+C32</f>
        <v>506165</v>
      </c>
      <c r="D38" s="50"/>
      <c r="E38" s="54">
        <f>E37+E32</f>
        <v>442928</v>
      </c>
      <c r="F38" s="11"/>
      <c r="H38" s="54">
        <f>H37+H32</f>
        <v>936405</v>
      </c>
    </row>
    <row r="39" spans="1:6" ht="14.25" thickTop="1">
      <c r="A39" s="41"/>
      <c r="B39" s="41"/>
      <c r="C39" s="41"/>
      <c r="D39" s="41"/>
      <c r="E39" s="41"/>
      <c r="F39" s="66"/>
    </row>
    <row r="40" spans="1:6" ht="13.5">
      <c r="A40" s="10" t="s">
        <v>20</v>
      </c>
      <c r="B40" s="36"/>
      <c r="C40" s="10" t="s">
        <v>55</v>
      </c>
      <c r="D40" s="36"/>
      <c r="E40" s="36"/>
      <c r="F40" s="66"/>
    </row>
    <row r="41" spans="1:6" ht="13.5">
      <c r="A41" s="36"/>
      <c r="B41" s="36"/>
      <c r="C41" s="36"/>
      <c r="D41" s="36"/>
      <c r="E41" s="36"/>
      <c r="F41" s="11"/>
    </row>
    <row r="42" spans="1:6" ht="12.75">
      <c r="A42" s="10" t="s">
        <v>21</v>
      </c>
      <c r="B42" s="10"/>
      <c r="C42" s="10" t="s">
        <v>3</v>
      </c>
      <c r="D42" s="10"/>
      <c r="E42" s="10"/>
      <c r="F42" s="11"/>
    </row>
    <row r="43" spans="1:6" ht="12.75">
      <c r="A43" s="10"/>
      <c r="B43" s="10"/>
      <c r="C43" s="10"/>
      <c r="D43" s="10"/>
      <c r="E43" s="10"/>
      <c r="F43" s="11"/>
    </row>
  </sheetData>
  <printOptions/>
  <pageMargins left="0.7874015748031497" right="0.3937007874015748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I11" sqref="I11"/>
    </sheetView>
  </sheetViews>
  <sheetFormatPr defaultColWidth="9.00390625" defaultRowHeight="12.75"/>
  <cols>
    <col min="1" max="1" width="46.25390625" style="11" customWidth="1"/>
    <col min="2" max="2" width="2.875" style="11" customWidth="1"/>
    <col min="3" max="3" width="15.25390625" style="11" customWidth="1"/>
    <col min="4" max="4" width="2.875" style="11" customWidth="1"/>
    <col min="5" max="5" width="15.25390625" style="11" customWidth="1"/>
    <col min="6" max="16384" width="9.125" style="11" customWidth="1"/>
  </cols>
  <sheetData>
    <row r="1" spans="1:7" ht="15">
      <c r="A1" s="73" t="s">
        <v>0</v>
      </c>
      <c r="B1" s="1"/>
      <c r="C1" s="1"/>
      <c r="D1" s="1"/>
      <c r="E1" s="1"/>
      <c r="F1" s="1"/>
      <c r="G1"/>
    </row>
    <row r="2" spans="1:7" ht="13.5" thickBot="1">
      <c r="A2" s="2"/>
      <c r="B2" s="2"/>
      <c r="C2" s="2"/>
      <c r="D2" s="2"/>
      <c r="E2" s="2"/>
      <c r="F2" s="3"/>
      <c r="G2" s="12"/>
    </row>
    <row r="3" spans="1:6" ht="15.75">
      <c r="A3" s="13"/>
      <c r="B3" s="13"/>
      <c r="C3" s="13"/>
      <c r="D3" s="13"/>
      <c r="E3" s="13"/>
      <c r="F3" s="14"/>
    </row>
    <row r="4" spans="1:2" ht="15.75">
      <c r="A4" s="15" t="s">
        <v>4</v>
      </c>
      <c r="B4" s="15"/>
    </row>
    <row r="5" spans="1:2" ht="12.75">
      <c r="A5" s="4" t="s">
        <v>56</v>
      </c>
      <c r="B5" s="4"/>
    </row>
    <row r="6" spans="1:5" ht="12.75">
      <c r="A6" s="4"/>
      <c r="B6" s="4"/>
      <c r="E6" s="74" t="s">
        <v>54</v>
      </c>
    </row>
    <row r="8" spans="1:5" ht="18.75" customHeight="1">
      <c r="A8" s="16" t="s">
        <v>5</v>
      </c>
      <c r="B8" s="17"/>
      <c r="C8" s="76">
        <v>39233</v>
      </c>
      <c r="D8" s="18"/>
      <c r="E8" s="76">
        <v>38868</v>
      </c>
    </row>
    <row r="9" spans="1:5" ht="12.75">
      <c r="A9" s="19" t="s">
        <v>6</v>
      </c>
      <c r="B9" s="19"/>
      <c r="C9" s="6">
        <v>10157</v>
      </c>
      <c r="D9" s="6"/>
      <c r="E9" s="6">
        <v>7791</v>
      </c>
    </row>
    <row r="10" spans="1:5" ht="12.75">
      <c r="A10" s="19" t="s">
        <v>7</v>
      </c>
      <c r="B10" s="19"/>
      <c r="C10" s="6">
        <v>-368</v>
      </c>
      <c r="D10" s="6"/>
      <c r="E10" s="6">
        <v>-281</v>
      </c>
    </row>
    <row r="11" spans="1:5" ht="38.25">
      <c r="A11" s="20" t="s">
        <v>8</v>
      </c>
      <c r="B11" s="20"/>
      <c r="C11" s="6">
        <v>9789</v>
      </c>
      <c r="D11" s="6"/>
      <c r="E11" s="6">
        <v>7510</v>
      </c>
    </row>
    <row r="12" spans="1:5" ht="25.5">
      <c r="A12" s="21" t="s">
        <v>9</v>
      </c>
      <c r="B12" s="21"/>
      <c r="C12" s="8">
        <v>90</v>
      </c>
      <c r="D12" s="8"/>
      <c r="E12" s="8">
        <v>-32</v>
      </c>
    </row>
    <row r="13" spans="1:5" ht="19.5" customHeight="1">
      <c r="A13" s="22" t="s">
        <v>10</v>
      </c>
      <c r="B13" s="23"/>
      <c r="C13" s="7">
        <v>9879</v>
      </c>
      <c r="D13" s="8"/>
      <c r="E13" s="7">
        <v>7478</v>
      </c>
    </row>
    <row r="14" spans="1:5" ht="19.5" customHeight="1">
      <c r="A14" s="24" t="s">
        <v>51</v>
      </c>
      <c r="B14" s="24"/>
      <c r="C14" s="8">
        <v>4614</v>
      </c>
      <c r="D14" s="8"/>
      <c r="E14" s="8">
        <v>4135</v>
      </c>
    </row>
    <row r="15" spans="1:5" ht="19.5" customHeight="1">
      <c r="A15" s="24" t="s">
        <v>52</v>
      </c>
      <c r="B15" s="24"/>
      <c r="C15" s="8">
        <v>-144</v>
      </c>
      <c r="D15" s="8"/>
      <c r="E15" s="8">
        <v>-285</v>
      </c>
    </row>
    <row r="16" spans="1:5" ht="19.5" customHeight="1">
      <c r="A16" s="24" t="s">
        <v>53</v>
      </c>
      <c r="B16" s="24"/>
      <c r="C16" s="8">
        <v>1306</v>
      </c>
      <c r="D16" s="8"/>
      <c r="E16" s="8">
        <v>852</v>
      </c>
    </row>
    <row r="17" spans="1:5" ht="19.5" customHeight="1">
      <c r="A17" s="24" t="s">
        <v>11</v>
      </c>
      <c r="B17" s="24"/>
      <c r="C17" s="8">
        <v>12</v>
      </c>
      <c r="D17" s="8"/>
      <c r="E17" s="8">
        <v>12</v>
      </c>
    </row>
    <row r="18" spans="1:5" ht="19.5" customHeight="1">
      <c r="A18" s="23" t="s">
        <v>12</v>
      </c>
      <c r="B18" s="24"/>
      <c r="C18" s="8">
        <v>5788</v>
      </c>
      <c r="D18" s="8"/>
      <c r="E18" s="8">
        <v>4714</v>
      </c>
    </row>
    <row r="19" spans="1:5" ht="12.75">
      <c r="A19" s="25" t="s">
        <v>13</v>
      </c>
      <c r="B19" s="19"/>
      <c r="C19" s="26">
        <v>15667</v>
      </c>
      <c r="D19" s="26"/>
      <c r="E19" s="26">
        <v>12192</v>
      </c>
    </row>
    <row r="20" spans="1:5" ht="12.75">
      <c r="A20" s="27" t="s">
        <v>14</v>
      </c>
      <c r="B20" s="19"/>
      <c r="C20" s="28">
        <v>-5538</v>
      </c>
      <c r="D20" s="6"/>
      <c r="E20" s="28">
        <v>-4770</v>
      </c>
    </row>
    <row r="21" spans="1:5" ht="42" customHeight="1">
      <c r="A21" s="29" t="s">
        <v>15</v>
      </c>
      <c r="B21" s="30"/>
      <c r="C21" s="31">
        <v>10129</v>
      </c>
      <c r="D21" s="31"/>
      <c r="E21" s="31">
        <v>7422</v>
      </c>
    </row>
    <row r="22" spans="1:5" ht="12.75">
      <c r="A22" s="21" t="s">
        <v>16</v>
      </c>
      <c r="B22" s="21"/>
      <c r="C22" s="8">
        <v>-1013</v>
      </c>
      <c r="D22" s="8"/>
      <c r="E22" s="8">
        <v>-744</v>
      </c>
    </row>
    <row r="23" spans="1:5" ht="12.75">
      <c r="A23" s="21" t="s">
        <v>17</v>
      </c>
      <c r="B23" s="21"/>
      <c r="C23" s="8">
        <v>0</v>
      </c>
      <c r="D23" s="8"/>
      <c r="E23" s="8">
        <v>0</v>
      </c>
    </row>
    <row r="24" spans="1:5" ht="12.75">
      <c r="A24" s="21" t="s">
        <v>18</v>
      </c>
      <c r="B24" s="21"/>
      <c r="C24" s="8">
        <v>-1013</v>
      </c>
      <c r="D24" s="8"/>
      <c r="E24" s="8">
        <v>-744</v>
      </c>
    </row>
    <row r="25" spans="1:5" ht="13.5" thickBot="1">
      <c r="A25" s="32" t="s">
        <v>19</v>
      </c>
      <c r="B25" s="19"/>
      <c r="C25" s="33">
        <v>9116</v>
      </c>
      <c r="D25" s="33"/>
      <c r="E25" s="33">
        <v>6678</v>
      </c>
    </row>
    <row r="26" spans="1:5" ht="13.5" thickTop="1">
      <c r="A26" s="34"/>
      <c r="B26" s="34"/>
      <c r="C26" s="9"/>
      <c r="D26" s="9"/>
      <c r="E26" s="9"/>
    </row>
    <row r="27" spans="1:5" ht="12.75">
      <c r="A27" s="34"/>
      <c r="B27" s="34"/>
      <c r="C27" s="35"/>
      <c r="D27" s="35"/>
      <c r="E27" s="35"/>
    </row>
    <row r="28" spans="1:5" ht="13.5">
      <c r="A28" s="10" t="s">
        <v>20</v>
      </c>
      <c r="B28" s="36"/>
      <c r="C28" s="10" t="s">
        <v>55</v>
      </c>
      <c r="D28" s="36"/>
      <c r="E28" s="37"/>
    </row>
    <row r="29" spans="1:5" ht="13.5">
      <c r="A29" s="36"/>
      <c r="B29" s="36"/>
      <c r="C29" s="36"/>
      <c r="D29" s="36"/>
      <c r="E29" s="37"/>
    </row>
    <row r="30" spans="1:4" ht="12.75">
      <c r="A30" s="10" t="s">
        <v>21</v>
      </c>
      <c r="B30" s="10"/>
      <c r="C30" s="10" t="s">
        <v>3</v>
      </c>
      <c r="D30" s="10"/>
    </row>
    <row r="32" ht="12.75">
      <c r="F32" s="11" t="s">
        <v>22</v>
      </c>
    </row>
  </sheetData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gulya</dc:creator>
  <cp:keywords/>
  <dc:description/>
  <cp:lastModifiedBy>jyldyz</cp:lastModifiedBy>
  <cp:lastPrinted>2007-06-01T18:09:38Z</cp:lastPrinted>
  <dcterms:created xsi:type="dcterms:W3CDTF">2006-02-27T11:33:30Z</dcterms:created>
  <dcterms:modified xsi:type="dcterms:W3CDTF">2007-06-07T23:53:06Z</dcterms:modified>
  <cp:category/>
  <cp:version/>
  <cp:contentType/>
  <cp:contentStatus/>
</cp:coreProperties>
</file>